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แก้ไข 23 ก.ค. 69\"/>
    </mc:Choice>
  </mc:AlternateContent>
  <xr:revisionPtr revIDLastSave="0" documentId="8_{B2187A3E-7F53-4A75-8CB2-1215BF2068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Sheet1!$A$1:$K$27</definedName>
    <definedName name="_xlnm.Print_Titles" localSheetId="0">Sheet1!$1:$3</definedName>
  </definedNames>
  <calcPr calcId="181029"/>
</workbook>
</file>

<file path=xl/calcChain.xml><?xml version="1.0" encoding="utf-8"?>
<calcChain xmlns="http://schemas.openxmlformats.org/spreadsheetml/2006/main">
  <c r="I20" i="1" l="1"/>
  <c r="I16" i="1"/>
  <c r="J16" i="1"/>
  <c r="I12" i="1"/>
  <c r="I13" i="1"/>
  <c r="J11" i="1"/>
  <c r="J12" i="1"/>
  <c r="J13" i="1"/>
  <c r="I11" i="1"/>
  <c r="I10" i="1"/>
  <c r="G18" i="1"/>
  <c r="G21" i="1" l="1"/>
  <c r="H18" i="1" l="1"/>
  <c r="H21" i="1" s="1"/>
  <c r="I17" i="1" l="1"/>
  <c r="E18" i="1"/>
  <c r="E21" i="1" l="1"/>
  <c r="J21" i="1" s="1"/>
  <c r="I18" i="1"/>
  <c r="I19" i="1"/>
  <c r="I15" i="1"/>
  <c r="I14" i="1"/>
  <c r="I8" i="1"/>
  <c r="I9" i="1"/>
  <c r="I7" i="1"/>
  <c r="J10" i="1"/>
  <c r="J14" i="1"/>
  <c r="J15" i="1"/>
  <c r="J17" i="1"/>
  <c r="J19" i="1"/>
  <c r="J20" i="1"/>
  <c r="J8" i="1"/>
  <c r="J9" i="1"/>
  <c r="J7" i="1"/>
  <c r="I21" i="1" l="1"/>
  <c r="F18" i="1"/>
  <c r="J18" i="1" l="1"/>
</calcChain>
</file>

<file path=xl/sharedStrings.xml><?xml version="1.0" encoding="utf-8"?>
<sst xmlns="http://schemas.openxmlformats.org/spreadsheetml/2006/main" count="59" uniqueCount="31">
  <si>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</si>
  <si>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</si>
  <si>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</si>
  <si>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</si>
  <si>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</si>
  <si>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</si>
  <si>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</si>
  <si>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</si>
  <si>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</si>
  <si>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</si>
  <si>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</si>
  <si>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</si>
  <si>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</si>
  <si>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</si>
  <si>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</si>
  <si>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</si>
  <si>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</si>
  <si>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</si>
  <si>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ไม่มีปัญหาอุปสรรคแต่อย่างใด</t>
  </si>
  <si>
    <t>-</t>
  </si>
  <si>
    <t>กิจกรรม ปฏิรูปงานสอบสวน</t>
  </si>
  <si>
    <t>น้ำมันรถยนต์ , รถจักรยานยนต์</t>
  </si>
  <si>
    <t>โครงการ ปิดล้อมตรวจค้น และสกัดกั้นยาเสพติด</t>
  </si>
  <si>
    <t>เป็นไปตามเป้าหมาย</t>
  </si>
  <si>
    <t>โครงการป้องกันและลดอุบัติเหตุ เทศกาลปีใหม่-สงกรานต์</t>
  </si>
  <si>
    <t>สถานีตำรวจภูธรคลองกิ่ว</t>
  </si>
  <si>
    <t xml:space="preserve">รายงานผลการใช้จ่ายงบประมาณ </t>
  </si>
  <si>
    <t>ไตรมาส 1</t>
  </si>
  <si>
    <t>ไตรมาส 2</t>
  </si>
  <si>
    <t>คงเหลือ</t>
  </si>
  <si>
    <t xml:space="preserve"> ประจำปีงบประมาณ พ.ศ. 2569 (รอบ 6 เดือนแรก หรือ 2 ไตรมาส)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</si>
</sst>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0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3" fillId="0" borderId="0" xfId="0" applyFont="1"/>
    <xf numFmtId="0" fontId="6" fillId="0" borderId="1" xfId="0" applyFont="1" applyBorder="1"/>
    <xf numFmtId="0" fontId="1" fillId="0" borderId="1" xfId="0" applyFont="1" applyBorder="1" applyAlignment="1">
      <alignment horizontal="center"/>
    </xf>
    <xf numFmtId="0" fontId="7" fillId="0" borderId="9" xfId="0" applyFont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7" fillId="3" borderId="9" xfId="0" applyFont="1" applyFill="1" applyBorder="1"/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2" fillId="3" borderId="9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2" fillId="3" borderId="9" xfId="0" applyNumberFormat="1" applyFont="1" applyFill="1" applyBorder="1"/>
    <xf numFmtId="4" fontId="2" fillId="3" borderId="1" xfId="0" applyNumberFormat="1" applyFont="1" applyFill="1" applyBorder="1"/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9" fillId="0" borderId="9" xfId="0" applyFont="1" applyBorder="1"/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4" fontId="2" fillId="3" borderId="10" xfId="0" applyNumberFormat="1" applyFont="1" applyFill="1" applyBorder="1" applyAlignment="1">
      <alignment horizontal="center"/>
    </xf>
    <xf numFmtId="4" fontId="2" fillId="3" borderId="9" xfId="0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95250</xdr:rowOff>
    </xdr:from>
    <xdr:to>
      <xdr:col>3</xdr:col>
      <xdr:colOff>56139</xdr:colOff>
      <xdr:row>27</xdr:row>
      <xdr:rowOff>33230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4637281-D867-4B05-A66D-BE8379E6EA55}"/>
            </a:ext>
          </a:extLst>
        </xdr:cNvPr>
        <xdr:cNvSpPr txBox="1"/>
      </xdr:nvSpPr>
      <xdr:spPr>
        <a:xfrm>
          <a:off x="391583" y="6180667"/>
          <a:ext cx="4077806" cy="9116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itchFamily="34" charset="-34"/>
              <a:cs typeface="TH SarabunIT๙" pitchFamily="34" charset="-34"/>
            </a:rPr>
            <a:t>ลงชื่อ พ.ต.ต.</a:t>
          </a:r>
          <a:r>
            <a:rPr lang="th-TH" sz="1600" baseline="0">
              <a:latin typeface="TH SarabunIT๙" pitchFamily="34" charset="-34"/>
              <a:cs typeface="TH SarabunIT๙" pitchFamily="34" charset="-34"/>
            </a:rPr>
            <a:t>                          </a:t>
          </a:r>
          <a:r>
            <a:rPr lang="th-TH" sz="1600">
              <a:latin typeface="TH SarabunIT๙" pitchFamily="34" charset="-34"/>
              <a:cs typeface="TH SarabunIT๙" pitchFamily="34" charset="-34"/>
            </a:rPr>
            <a:t>ผู้รายงาน</a:t>
          </a:r>
        </a:p>
        <a:p>
          <a:r>
            <a:rPr lang="th-TH" sz="1600">
              <a:latin typeface="TH SarabunIT๙" pitchFamily="34" charset="-34"/>
              <a:cs typeface="TH SarabunIT๙" pitchFamily="34" charset="-34"/>
            </a:rPr>
            <a:t>                     (</a:t>
          </a:r>
          <a:r>
            <a:rPr lang="th-TH" sz="1600" baseline="0">
              <a:latin typeface="TH SarabunIT๙" pitchFamily="34" charset="-34"/>
              <a:cs typeface="TH SarabunIT๙" pitchFamily="34" charset="-34"/>
            </a:rPr>
            <a:t> ทวี  บัวผัน )</a:t>
          </a:r>
        </a:p>
        <a:p>
          <a:r>
            <a:rPr lang="th-TH" sz="1600" baseline="0">
              <a:latin typeface="TH SarabunIT๙" pitchFamily="34" charset="-34"/>
              <a:cs typeface="TH SarabunIT๙" pitchFamily="34" charset="-34"/>
            </a:rPr>
            <a:t>ตำแหน่ง        สว.อก.สภ.คลองกิ่ว</a:t>
          </a:r>
        </a:p>
        <a:p>
          <a:endParaRPr lang="th-TH" sz="16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4</xdr:col>
      <xdr:colOff>6878</xdr:colOff>
      <xdr:row>23</xdr:row>
      <xdr:rowOff>84667</xdr:rowOff>
    </xdr:from>
    <xdr:to>
      <xdr:col>10</xdr:col>
      <xdr:colOff>209021</xdr:colOff>
      <xdr:row>27</xdr:row>
      <xdr:rowOff>21722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FC9563E-F1FF-443B-B73E-8E4DFA4BDF11}"/>
            </a:ext>
          </a:extLst>
        </xdr:cNvPr>
        <xdr:cNvSpPr txBox="1"/>
      </xdr:nvSpPr>
      <xdr:spPr>
        <a:xfrm>
          <a:off x="5044545" y="6170084"/>
          <a:ext cx="4192059" cy="910721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5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ลงชื่อ พ.ต.อ.                             ผู้ตรวจสอบรายงาน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                   ( ปพนพัชร์  ใบยา )                                   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   ตำแหน่ง        ผกก.สภ.คลองกิ่ว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5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itchFamily="34" charset="-34"/>
            <a:ea typeface="+mn-ea"/>
            <a:cs typeface="TH SarabunIT๙" pitchFamily="34" charset="-34"/>
          </a:endParaRPr>
        </a:p>
      </xdr:txBody>
    </xdr:sp>
    <xdr:clientData/>
  </xdr:twoCellAnchor>
  <xdr:twoCellAnchor editAs="oneCell">
    <xdr:from>
      <xdr:col>1</xdr:col>
      <xdr:colOff>973667</xdr:colOff>
      <xdr:row>22</xdr:row>
      <xdr:rowOff>42333</xdr:rowOff>
    </xdr:from>
    <xdr:to>
      <xdr:col>1</xdr:col>
      <xdr:colOff>1805661</xdr:colOff>
      <xdr:row>25</xdr:row>
      <xdr:rowOff>6040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A4B70CD-A0E7-45D2-AB2A-B5158FF3FC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50" y="5937250"/>
          <a:ext cx="831994" cy="5352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159808</xdr:colOff>
      <xdr:row>21</xdr:row>
      <xdr:rowOff>42333</xdr:rowOff>
    </xdr:from>
    <xdr:to>
      <xdr:col>7</xdr:col>
      <xdr:colOff>160866</xdr:colOff>
      <xdr:row>24</xdr:row>
      <xdr:rowOff>99482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AE6C67B-2236-493F-A8A4-B57E8725677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5308" y="5746750"/>
          <a:ext cx="784225" cy="6286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zoomScale="90" zoomScaleNormal="90" zoomScaleSheetLayoutView="80" workbookViewId="0">
      <selection activeCell="J22" sqref="J22"/>
    </sheetView>
  </sheetViews>
  <sheetFormatPr defaultRowHeight="15"/>
  <cols>
    <col min="1" max="1" width="5.85546875" customWidth="1"/>
    <col min="2" max="2" width="46.7109375" bestFit="1" customWidth="1"/>
    <col min="3" max="3" width="13.7109375" customWidth="1"/>
    <col min="4" max="4" width="9.28515625" customWidth="1"/>
    <col min="5" max="5" width="13" customWidth="1"/>
    <col min="6" max="6" width="1.28515625" hidden="1" customWidth="1"/>
    <col min="7" max="7" width="11.7109375" customWidth="1"/>
    <col min="8" max="8" width="11.28515625" bestFit="1" customWidth="1"/>
    <col min="9" max="9" width="11.42578125" customWidth="1"/>
    <col min="10" max="10" width="12.42578125" customWidth="1"/>
    <col min="11" max="11" width="24.140625" bestFit="1" customWidth="1"/>
  </cols>
  <sheetData>
    <row r="1" spans="1:11" ht="23.25" customHeight="1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3.25" customHeight="1">
      <c r="A2" s="26" t="s">
        <v>25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75" customHeight="1">
      <c r="A3" s="27" t="s">
        <v>30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3.25" customHeight="1">
      <c r="A4" s="32" t="s">
        <v>0</v>
      </c>
      <c r="B4" s="32" t="s">
        <v>7</v>
      </c>
      <c r="C4" s="28" t="s">
        <v>2</v>
      </c>
      <c r="D4" s="29"/>
      <c r="E4" s="37" t="s">
        <v>3</v>
      </c>
      <c r="F4" s="38"/>
      <c r="G4" s="28" t="s">
        <v>4</v>
      </c>
      <c r="H4" s="29"/>
      <c r="I4" s="32" t="s">
        <v>29</v>
      </c>
      <c r="J4" s="32" t="s">
        <v>5</v>
      </c>
      <c r="K4" s="43" t="s">
        <v>6</v>
      </c>
    </row>
    <row r="5" spans="1:11" ht="21" customHeight="1">
      <c r="A5" s="33"/>
      <c r="B5" s="33"/>
      <c r="C5" s="35"/>
      <c r="D5" s="36"/>
      <c r="E5" s="39"/>
      <c r="F5" s="40"/>
      <c r="G5" s="30"/>
      <c r="H5" s="31"/>
      <c r="I5" s="33"/>
      <c r="J5" s="33"/>
      <c r="K5" s="44"/>
    </row>
    <row r="6" spans="1:11" ht="21" customHeight="1">
      <c r="A6" s="34"/>
      <c r="B6" s="34"/>
      <c r="C6" s="30"/>
      <c r="D6" s="31"/>
      <c r="E6" s="41"/>
      <c r="F6" s="42"/>
      <c r="G6" s="16" t="s">
        <v>27</v>
      </c>
      <c r="H6" s="15" t="s">
        <v>28</v>
      </c>
      <c r="I6" s="34"/>
      <c r="J6" s="34"/>
      <c r="K6" s="45"/>
    </row>
    <row r="7" spans="1:11" ht="21">
      <c r="A7" s="5">
        <v>1</v>
      </c>
      <c r="B7" s="4" t="s">
        <v>24</v>
      </c>
      <c r="C7" s="50" t="s">
        <v>23</v>
      </c>
      <c r="D7" s="51"/>
      <c r="E7" s="10">
        <v>42000</v>
      </c>
      <c r="F7" s="10">
        <v>42000</v>
      </c>
      <c r="G7" s="10">
        <v>21000</v>
      </c>
      <c r="H7" s="13">
        <v>21000</v>
      </c>
      <c r="I7" s="10">
        <f>SUM(E7-(G7+H7))</f>
        <v>0</v>
      </c>
      <c r="J7" s="13">
        <f>SUM(G7+H7)*100/E7</f>
        <v>100</v>
      </c>
      <c r="K7" s="6" t="s">
        <v>18</v>
      </c>
    </row>
    <row r="8" spans="1:11" ht="21">
      <c r="A8" s="5">
        <v>2</v>
      </c>
      <c r="B8" s="4" t="s">
        <v>22</v>
      </c>
      <c r="C8" s="50" t="s">
        <v>23</v>
      </c>
      <c r="D8" s="51"/>
      <c r="E8" s="10">
        <v>52800</v>
      </c>
      <c r="F8" s="10">
        <v>44600</v>
      </c>
      <c r="G8" s="10">
        <v>0</v>
      </c>
      <c r="H8" s="13">
        <v>24600</v>
      </c>
      <c r="I8" s="10">
        <f t="shared" ref="I8:I14" si="0">SUM(E8-(G8+H8))</f>
        <v>28200</v>
      </c>
      <c r="J8" s="13">
        <f t="shared" ref="J8:J20" si="1">SUM(G8+H8)*100/E8</f>
        <v>46.590909090909093</v>
      </c>
      <c r="K8" s="6" t="s">
        <v>18</v>
      </c>
    </row>
    <row r="9" spans="1:11" ht="21">
      <c r="A9" s="5">
        <v>3</v>
      </c>
      <c r="B9" s="4" t="s">
        <v>20</v>
      </c>
      <c r="C9" s="50" t="s">
        <v>23</v>
      </c>
      <c r="D9" s="51"/>
      <c r="E9" s="11">
        <v>91100</v>
      </c>
      <c r="F9" s="11">
        <v>68400</v>
      </c>
      <c r="G9" s="10">
        <v>30360.27</v>
      </c>
      <c r="H9" s="13">
        <v>10882.79</v>
      </c>
      <c r="I9" s="10">
        <f t="shared" si="0"/>
        <v>49856.94</v>
      </c>
      <c r="J9" s="13">
        <f t="shared" si="1"/>
        <v>45.272294182217344</v>
      </c>
      <c r="K9" s="6" t="s">
        <v>18</v>
      </c>
    </row>
    <row r="10" spans="1:11" ht="21">
      <c r="A10" s="5">
        <v>4</v>
      </c>
      <c r="B10" s="1" t="s">
        <v>8</v>
      </c>
      <c r="C10" s="50" t="s">
        <v>23</v>
      </c>
      <c r="D10" s="51"/>
      <c r="E10" s="11">
        <v>480000</v>
      </c>
      <c r="F10" s="11">
        <v>330000</v>
      </c>
      <c r="G10" s="10">
        <v>100000</v>
      </c>
      <c r="H10" s="13">
        <v>182000</v>
      </c>
      <c r="I10" s="10">
        <f>SUM(E10-(G10+H10))</f>
        <v>198000</v>
      </c>
      <c r="J10" s="13">
        <f t="shared" si="1"/>
        <v>58.75</v>
      </c>
      <c r="K10" s="6" t="s">
        <v>18</v>
      </c>
    </row>
    <row r="11" spans="1:11" ht="21">
      <c r="A11" s="5">
        <v>5</v>
      </c>
      <c r="B11" s="1" t="s">
        <v>9</v>
      </c>
      <c r="C11" s="50" t="s">
        <v>23</v>
      </c>
      <c r="D11" s="51"/>
      <c r="E11" s="19">
        <v>103200</v>
      </c>
      <c r="F11" s="19"/>
      <c r="G11" s="19">
        <v>18000</v>
      </c>
      <c r="H11" s="19">
        <v>20000</v>
      </c>
      <c r="I11" s="10">
        <f>SUM(E11-(G11+H11))</f>
        <v>65200</v>
      </c>
      <c r="J11" s="13">
        <f t="shared" si="1"/>
        <v>36.821705426356587</v>
      </c>
      <c r="K11" s="6" t="s">
        <v>18</v>
      </c>
    </row>
    <row r="12" spans="1:11" ht="21">
      <c r="A12" s="5">
        <v>6</v>
      </c>
      <c r="B12" s="1" t="s">
        <v>10</v>
      </c>
      <c r="C12" s="50" t="s">
        <v>23</v>
      </c>
      <c r="D12" s="51"/>
      <c r="E12" s="19">
        <v>12600</v>
      </c>
      <c r="F12" s="19"/>
      <c r="G12" s="19">
        <v>3200</v>
      </c>
      <c r="H12" s="19">
        <v>3100</v>
      </c>
      <c r="I12" s="10">
        <f>SUM(E12-(G12+H12))</f>
        <v>6300</v>
      </c>
      <c r="J12" s="13">
        <f t="shared" si="1"/>
        <v>50</v>
      </c>
      <c r="K12" s="6" t="s">
        <v>18</v>
      </c>
    </row>
    <row r="13" spans="1:11" ht="21">
      <c r="A13" s="5">
        <v>7</v>
      </c>
      <c r="B13" s="1" t="s">
        <v>11</v>
      </c>
      <c r="C13" s="50" t="s">
        <v>23</v>
      </c>
      <c r="D13" s="51"/>
      <c r="E13" s="19">
        <v>27800</v>
      </c>
      <c r="F13" s="19"/>
      <c r="G13" s="19">
        <v>6900</v>
      </c>
      <c r="H13" s="19">
        <v>7000</v>
      </c>
      <c r="I13" s="10">
        <f>SUM(E13-(G13+H13))</f>
        <v>13900</v>
      </c>
      <c r="J13" s="13">
        <f t="shared" si="1"/>
        <v>50</v>
      </c>
      <c r="K13" s="6" t="s">
        <v>18</v>
      </c>
    </row>
    <row r="14" spans="1:11" ht="21">
      <c r="A14" s="5">
        <v>8</v>
      </c>
      <c r="B14" s="1" t="s">
        <v>12</v>
      </c>
      <c r="C14" s="50" t="s">
        <v>23</v>
      </c>
      <c r="D14" s="51"/>
      <c r="E14" s="11">
        <v>7500</v>
      </c>
      <c r="F14" s="11">
        <v>6200</v>
      </c>
      <c r="G14" s="10">
        <v>3500</v>
      </c>
      <c r="H14" s="13">
        <v>2700</v>
      </c>
      <c r="I14" s="10">
        <f t="shared" si="0"/>
        <v>1300</v>
      </c>
      <c r="J14" s="13">
        <f t="shared" si="1"/>
        <v>82.666666666666671</v>
      </c>
      <c r="K14" s="6" t="s">
        <v>18</v>
      </c>
    </row>
    <row r="15" spans="1:11" ht="21">
      <c r="A15" s="5">
        <v>9</v>
      </c>
      <c r="B15" s="2" t="s">
        <v>21</v>
      </c>
      <c r="C15" s="50" t="s">
        <v>23</v>
      </c>
      <c r="D15" s="51"/>
      <c r="E15" s="10">
        <v>726200</v>
      </c>
      <c r="F15" s="10">
        <v>528000</v>
      </c>
      <c r="G15" s="10">
        <v>264000</v>
      </c>
      <c r="H15" s="13">
        <v>118000</v>
      </c>
      <c r="I15" s="10">
        <f t="shared" ref="I15:I20" si="2">SUM(E15-(G15+H15))</f>
        <v>344200</v>
      </c>
      <c r="J15" s="13">
        <f t="shared" si="1"/>
        <v>52.6025888185073</v>
      </c>
      <c r="K15" s="6" t="s">
        <v>18</v>
      </c>
    </row>
    <row r="16" spans="1:11" ht="21">
      <c r="A16" s="5">
        <v>10</v>
      </c>
      <c r="B16" s="1" t="s">
        <v>13</v>
      </c>
      <c r="C16" s="50" t="s">
        <v>23</v>
      </c>
      <c r="D16" s="51"/>
      <c r="E16" s="19">
        <v>3600</v>
      </c>
      <c r="F16" s="19" t="s">
        <v>19</v>
      </c>
      <c r="G16" s="19">
        <v>900</v>
      </c>
      <c r="H16" s="19">
        <v>900</v>
      </c>
      <c r="I16" s="10">
        <f t="shared" si="2"/>
        <v>1800</v>
      </c>
      <c r="J16" s="13">
        <f t="shared" si="1"/>
        <v>50</v>
      </c>
      <c r="K16" s="6" t="s">
        <v>18</v>
      </c>
    </row>
    <row r="17" spans="1:11" ht="21">
      <c r="A17" s="5">
        <v>11</v>
      </c>
      <c r="B17" s="1" t="s">
        <v>14</v>
      </c>
      <c r="C17" s="50" t="s">
        <v>23</v>
      </c>
      <c r="D17" s="51"/>
      <c r="E17" s="11">
        <v>41100</v>
      </c>
      <c r="F17" s="11">
        <v>35900</v>
      </c>
      <c r="G17" s="10">
        <v>16500</v>
      </c>
      <c r="H17" s="13">
        <v>2300</v>
      </c>
      <c r="I17" s="10">
        <f t="shared" si="2"/>
        <v>22300</v>
      </c>
      <c r="J17" s="13">
        <f t="shared" si="1"/>
        <v>45.742092457420924</v>
      </c>
      <c r="K17" s="6" t="s">
        <v>18</v>
      </c>
    </row>
    <row r="18" spans="1:11" ht="21">
      <c r="A18" s="20">
        <v>12</v>
      </c>
      <c r="B18" s="21" t="s">
        <v>15</v>
      </c>
      <c r="C18" s="52" t="s">
        <v>23</v>
      </c>
      <c r="D18" s="53"/>
      <c r="E18" s="22">
        <f>SUM(E7:E17)</f>
        <v>1587900</v>
      </c>
      <c r="F18" s="22">
        <f>SUM(F7:F17)</f>
        <v>1055100</v>
      </c>
      <c r="G18" s="23">
        <f>SUM(G7:G17)</f>
        <v>464360.27</v>
      </c>
      <c r="H18" s="24">
        <f>SUM(H7:H17)</f>
        <v>392482.79000000004</v>
      </c>
      <c r="I18" s="23">
        <f t="shared" si="2"/>
        <v>731056.94</v>
      </c>
      <c r="J18" s="24">
        <f t="shared" si="1"/>
        <v>53.960769569872156</v>
      </c>
      <c r="K18" s="25" t="s">
        <v>18</v>
      </c>
    </row>
    <row r="19" spans="1:11" ht="21">
      <c r="A19" s="5">
        <v>13</v>
      </c>
      <c r="B19" s="1" t="s">
        <v>16</v>
      </c>
      <c r="C19" s="50" t="s">
        <v>23</v>
      </c>
      <c r="D19" s="51"/>
      <c r="E19" s="10">
        <v>310400</v>
      </c>
      <c r="F19" s="10">
        <v>301300</v>
      </c>
      <c r="G19" s="10">
        <v>176842.85</v>
      </c>
      <c r="H19" s="13">
        <v>117766.26</v>
      </c>
      <c r="I19" s="10">
        <f t="shared" si="2"/>
        <v>15790.890000000014</v>
      </c>
      <c r="J19" s="13">
        <f t="shared" si="1"/>
        <v>94.912728737113397</v>
      </c>
      <c r="K19" s="6" t="s">
        <v>18</v>
      </c>
    </row>
    <row r="20" spans="1:11" ht="21">
      <c r="A20" s="5">
        <v>14</v>
      </c>
      <c r="B20" s="1" t="s">
        <v>17</v>
      </c>
      <c r="C20" s="50" t="s">
        <v>23</v>
      </c>
      <c r="D20" s="51"/>
      <c r="E20" s="10">
        <v>182885</v>
      </c>
      <c r="F20" s="10">
        <v>225885</v>
      </c>
      <c r="G20" s="10">
        <v>28000</v>
      </c>
      <c r="H20" s="13">
        <v>17885</v>
      </c>
      <c r="I20" s="10">
        <f t="shared" si="2"/>
        <v>137000</v>
      </c>
      <c r="J20" s="13">
        <f t="shared" si="1"/>
        <v>25.089537140826202</v>
      </c>
      <c r="K20" s="6" t="s">
        <v>18</v>
      </c>
    </row>
    <row r="21" spans="1:11" ht="21">
      <c r="A21" s="7"/>
      <c r="B21" s="8" t="s">
        <v>1</v>
      </c>
      <c r="C21" s="46" t="s">
        <v>23</v>
      </c>
      <c r="D21" s="47"/>
      <c r="E21" s="48">
        <f>SUM(E18+E19+E20)</f>
        <v>2081185</v>
      </c>
      <c r="F21" s="49"/>
      <c r="G21" s="18">
        <f>SUM(G18+G19+G20)</f>
        <v>669203.12</v>
      </c>
      <c r="H21" s="17">
        <f>SUM(H18+H19+H20)</f>
        <v>528134.05000000005</v>
      </c>
      <c r="I21" s="14">
        <f>SUM(I18+I19+I20)</f>
        <v>883847.83</v>
      </c>
      <c r="J21" s="12">
        <f>SUM(G21+H21)*100/E21</f>
        <v>57.531510653786185</v>
      </c>
      <c r="K21" s="9" t="s">
        <v>18</v>
      </c>
    </row>
    <row r="26" spans="1:11" ht="24" customHeight="1"/>
    <row r="27" spans="1:11" ht="22.5" customHeight="1"/>
    <row r="28" spans="1:11" ht="24.75" customHeight="1"/>
    <row r="29" spans="1:11" ht="14.25" customHeight="1"/>
    <row r="30" spans="1:11" ht="31.5" customHeight="1"/>
    <row r="31" spans="1:11" ht="21" customHeight="1"/>
    <row r="38" spans="1:11" s="3" customFormat="1" ht="20.25" customHeight="1">
      <c r="A38"/>
      <c r="B38"/>
      <c r="C38"/>
      <c r="D38"/>
      <c r="E38"/>
      <c r="F38"/>
      <c r="G38"/>
      <c r="H38"/>
      <c r="I38"/>
      <c r="J38"/>
      <c r="K38"/>
    </row>
    <row r="39" spans="1:11" ht="21" customHeight="1"/>
    <row r="46" spans="1:11" ht="14.25" customHeight="1"/>
    <row r="47" spans="1:11" ht="14.25" customHeight="1"/>
    <row r="48" spans="1:11" ht="14.25" customHeight="1"/>
  </sheetData>
  <mergeCells count="27">
    <mergeCell ref="C21:D21"/>
    <mergeCell ref="E21:F21"/>
    <mergeCell ref="C20:D20"/>
    <mergeCell ref="C7:D7"/>
    <mergeCell ref="C10:D10"/>
    <mergeCell ref="C11:D11"/>
    <mergeCell ref="C18:D18"/>
    <mergeCell ref="C17:D17"/>
    <mergeCell ref="C12:D12"/>
    <mergeCell ref="C13:D13"/>
    <mergeCell ref="C14:D14"/>
    <mergeCell ref="C15:D15"/>
    <mergeCell ref="C16:D16"/>
    <mergeCell ref="C9:D9"/>
    <mergeCell ref="C8:D8"/>
    <mergeCell ref="C19:D19"/>
    <mergeCell ref="A1:K1"/>
    <mergeCell ref="A2:K2"/>
    <mergeCell ref="A3:K3"/>
    <mergeCell ref="G4:H5"/>
    <mergeCell ref="A4:A6"/>
    <mergeCell ref="B4:B6"/>
    <mergeCell ref="C4:D6"/>
    <mergeCell ref="E4:F6"/>
    <mergeCell ref="I4:I6"/>
    <mergeCell ref="J4:J6"/>
    <mergeCell ref="K4:K6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Welcome</cp:lastModifiedBy>
  <cp:lastPrinted>2025-04-04T07:20:16Z</cp:lastPrinted>
  <dcterms:created xsi:type="dcterms:W3CDTF">2024-01-10T07:59:11Z</dcterms:created>
  <dcterms:modified xsi:type="dcterms:W3CDTF">2026-07-23T09:04:04Z</dcterms:modified>
</cp:coreProperties>
</file>